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"/>
    </mc:Choice>
  </mc:AlternateContent>
  <xr:revisionPtr revIDLastSave="657" documentId="14_{7B20FC8D-8265-4C7C-87E2-F73AB014110F}" xr6:coauthVersionLast="47" xr6:coauthVersionMax="47" xr10:uidLastSave="{1F5677FD-FE3F-45D2-BB2E-44D44938C13D}"/>
  <workbookProtection workbookAlgorithmName="SHA-512" workbookHashValue="J7Mx27qE5jV3w3slLDNQOnoVuBsDSukOibEYW/YjPs68GTdeOy3aGhNdg3ytd4qc2U2T7m0fpzOG1+fTVYeANg==" workbookSaltValue="AtgmvspGlCQXeZay1Mk0nw==" workbookSpinCount="100000" lockStructure="1"/>
  <bookViews>
    <workbookView xWindow="-120" yWindow="-120" windowWidth="29040" windowHeight="15720" xr2:uid="{DC5C26FB-6A8D-4CC4-B3F1-8AFC91AE1346}"/>
  </bookViews>
  <sheets>
    <sheet name="OF3 Molokai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D37" i="1" s="1"/>
  <c r="D38" i="1" s="1"/>
  <c r="D21" i="1"/>
  <c r="D27" i="1" s="1"/>
  <c r="D28" i="1" s="1"/>
  <c r="D11" i="1"/>
  <c r="D17" i="1" s="1"/>
  <c r="D18" i="1" s="1"/>
  <c r="D40" i="1" l="1"/>
</calcChain>
</file>

<file path=xl/sharedStrings.xml><?xml version="1.0" encoding="utf-8"?>
<sst xmlns="http://schemas.openxmlformats.org/spreadsheetml/2006/main" count="61" uniqueCount="47">
  <si>
    <t>OF3 Molokai</t>
  </si>
  <si>
    <t>Required section to complete: Bidder's Fuel Station Location</t>
  </si>
  <si>
    <t xml:space="preserve">No. </t>
  </si>
  <si>
    <t>Bidder's Fuel Station Name</t>
  </si>
  <si>
    <t>Street</t>
  </si>
  <si>
    <t>City</t>
  </si>
  <si>
    <t>Zipcode</t>
  </si>
  <si>
    <t>Area</t>
  </si>
  <si>
    <t>Days of Operation</t>
  </si>
  <si>
    <t>Hours of Operation</t>
  </si>
  <si>
    <t>Station Phone No.</t>
  </si>
  <si>
    <t>Special Notes about this station (if applicable)</t>
  </si>
  <si>
    <t>Shell</t>
  </si>
  <si>
    <t>123 Punchbowl Street</t>
  </si>
  <si>
    <t>Honolulu</t>
  </si>
  <si>
    <t>Downtown</t>
  </si>
  <si>
    <t>Daily</t>
  </si>
  <si>
    <t>24 Hours</t>
  </si>
  <si>
    <t>(808) 123-4567</t>
  </si>
  <si>
    <t>No notes</t>
  </si>
  <si>
    <t>1</t>
  </si>
  <si>
    <t>Fuel Type</t>
  </si>
  <si>
    <t>Estimated Annual Fuel Usage by the State (in gallons)</t>
  </si>
  <si>
    <t>Description</t>
  </si>
  <si>
    <t xml:space="preserve">   4.0% State GET</t>
  </si>
  <si>
    <t xml:space="preserve">   Hawaii Liquid Fuel Tax</t>
  </si>
  <si>
    <t xml:space="preserve">   Hawaii Environmental Response Tax</t>
  </si>
  <si>
    <t xml:space="preserve">   Federal Lust Tax</t>
  </si>
  <si>
    <t>Total Sum Bid Price (put this number into HIePRO)</t>
  </si>
  <si>
    <t xml:space="preserve"> </t>
  </si>
  <si>
    <t xml:space="preserve">   Total Base Bid Price  (√) per gallon</t>
  </si>
  <si>
    <t>Price per gallon</t>
  </si>
  <si>
    <t xml:space="preserve">   Total Base Bid Price  (√) for 11,742 gallons</t>
  </si>
  <si>
    <t xml:space="preserve">   Total Base Bid Price  (√) for 1,600 gallons</t>
  </si>
  <si>
    <t xml:space="preserve">   Total Base Bid Price  (√) for 10,460 gallons</t>
  </si>
  <si>
    <t>Unleaded Regular 87</t>
  </si>
  <si>
    <t>Unleaded Midgrade 89</t>
  </si>
  <si>
    <t>Ultra Low Sulfur Diesel (ULSD)</t>
  </si>
  <si>
    <t xml:space="preserve">   Federal Superfund Tax</t>
  </si>
  <si>
    <t>Required section to complete: Bidder's Fuel Quotation</t>
  </si>
  <si>
    <t xml:space="preserve">   Base Bid Price (BBP)  (√)</t>
  </si>
  <si>
    <t xml:space="preserve">   Base Bid Price (BBP) (√)</t>
  </si>
  <si>
    <t xml:space="preserve">   County of Maui Fuel Tax</t>
  </si>
  <si>
    <t>Example:</t>
  </si>
  <si>
    <t>(This is calculated by adding the Total Base Bid Price for each fuel's estimated annual fuel usage)</t>
  </si>
  <si>
    <t xml:space="preserve">     4.0% State GET</t>
  </si>
  <si>
    <t xml:space="preserve">Instructions:           1.  Refer to Section 16 Bid Preparation for additional instructions.
                                        *The excel is protected; editing is enabled in only the yellow highlighted fields
                                 2.  Comlete Required section to complete: Bidder's Fuel Station Location. 
                                           a.  Insert all information in the yellow cells about the Fuel Station Location.
                                 3.  Complete Required section to complete: Bidder's Fuel Quotation. 
                                           a.  Enter the Base Bid Price for each fuel highlighted in yellow.
                                 4.  Enter the Total Sum Bid Price for the entire term of contract into HIePRO.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</si>
</sst>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0"/>
    <numFmt numFmtId="165" formatCode="&quot;$&quot;#,##0.00000"/>
    <numFmt numFmtId="166" formatCode="&quot;$&quot;#,##0.00"/>
  </numFmts>
  <fonts count="9" x14ac:knownFonts="1"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49" fontId="1" fillId="0" borderId="3" xfId="0" applyNumberFormat="1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164" fontId="1" fillId="0" borderId="6" xfId="0" applyNumberFormat="1" applyFont="1" applyBorder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wrapText="1"/>
    </xf>
    <xf numFmtId="0" fontId="1" fillId="0" borderId="5" xfId="0" applyFont="1" applyBorder="1"/>
    <xf numFmtId="49" fontId="1" fillId="6" borderId="0" xfId="0" applyNumberFormat="1" applyFont="1" applyFill="1" applyAlignment="1">
      <alignment vertical="center" wrapText="1"/>
    </xf>
    <xf numFmtId="0" fontId="3" fillId="6" borderId="19" xfId="0" applyFont="1" applyFill="1" applyBorder="1"/>
    <xf numFmtId="0" fontId="3" fillId="6" borderId="20" xfId="0" applyFont="1" applyFill="1" applyBorder="1"/>
    <xf numFmtId="0" fontId="2" fillId="0" borderId="14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1" fillId="0" borderId="4" xfId="0" applyFont="1" applyBorder="1"/>
    <xf numFmtId="0" fontId="4" fillId="0" borderId="0" xfId="0" applyFont="1" applyAlignment="1">
      <alignment horizontal="left"/>
    </xf>
    <xf numFmtId="49" fontId="3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/>
    <xf numFmtId="49" fontId="2" fillId="0" borderId="0" xfId="0" applyNumberFormat="1" applyFont="1" applyAlignment="1">
      <alignment horizontal="center" wrapText="1"/>
    </xf>
    <xf numFmtId="0" fontId="6" fillId="0" borderId="0" xfId="0" applyFont="1" applyAlignment="1">
      <alignment vertical="top" wrapText="1"/>
    </xf>
    <xf numFmtId="0" fontId="6" fillId="0" borderId="0" xfId="0" applyFont="1"/>
    <xf numFmtId="49" fontId="5" fillId="0" borderId="3" xfId="0" applyNumberFormat="1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49" fontId="7" fillId="5" borderId="0" xfId="0" applyNumberFormat="1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 wrapText="1"/>
    </xf>
    <xf numFmtId="0" fontId="7" fillId="5" borderId="0" xfId="0" applyFont="1" applyFill="1" applyAlignment="1">
      <alignment horizontal="left" vertical="top"/>
    </xf>
    <xf numFmtId="0" fontId="7" fillId="0" borderId="0" xfId="0" applyFont="1" applyAlignment="1">
      <alignment horizontal="left" vertical="top"/>
    </xf>
    <xf numFmtId="49" fontId="6" fillId="0" borderId="0" xfId="0" applyNumberFormat="1" applyFont="1" applyAlignment="1">
      <alignment horizontal="center" vertical="top" wrapText="1"/>
    </xf>
    <xf numFmtId="0" fontId="6" fillId="3" borderId="0" xfId="0" applyFont="1" applyFill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center" vertical="top"/>
    </xf>
    <xf numFmtId="164" fontId="6" fillId="2" borderId="6" xfId="0" applyNumberFormat="1" applyFont="1" applyFill="1" applyBorder="1" applyAlignment="1">
      <alignment horizontal="center"/>
    </xf>
    <xf numFmtId="0" fontId="8" fillId="0" borderId="0" xfId="0" applyFont="1"/>
    <xf numFmtId="165" fontId="6" fillId="0" borderId="7" xfId="0" applyNumberFormat="1" applyFont="1" applyBorder="1" applyAlignment="1">
      <alignment horizontal="center"/>
    </xf>
    <xf numFmtId="165" fontId="6" fillId="0" borderId="8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0" fontId="6" fillId="6" borderId="0" xfId="0" applyFont="1" applyFill="1" applyAlignment="1">
      <alignment vertical="center" wrapText="1"/>
    </xf>
    <xf numFmtId="164" fontId="6" fillId="2" borderId="15" xfId="0" applyNumberFormat="1" applyFont="1" applyFill="1" applyBorder="1" applyAlignment="1">
      <alignment horizontal="center"/>
    </xf>
    <xf numFmtId="0" fontId="6" fillId="0" borderId="2" xfId="0" applyFont="1" applyBorder="1" applyAlignment="1">
      <alignment wrapText="1"/>
    </xf>
    <xf numFmtId="49" fontId="6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166" fontId="5" fillId="0" borderId="18" xfId="0" applyNumberFormat="1" applyFont="1" applyBorder="1"/>
    <xf numFmtId="0" fontId="7" fillId="0" borderId="0" xfId="0" applyFont="1" applyAlignment="1">
      <alignment horizontal="right"/>
    </xf>
    <xf numFmtId="0" fontId="6" fillId="0" borderId="0" xfId="0" applyFont="1" applyAlignment="1">
      <alignment wrapText="1"/>
    </xf>
    <xf numFmtId="49" fontId="5" fillId="0" borderId="0" xfId="0" applyNumberFormat="1" applyFont="1" applyAlignment="1">
      <alignment vertical="top" wrapText="1"/>
    </xf>
    <xf numFmtId="166" fontId="5" fillId="0" borderId="9" xfId="0" applyNumberFormat="1" applyFont="1" applyBorder="1" applyAlignment="1">
      <alignment horizontal="center"/>
    </xf>
    <xf numFmtId="3" fontId="6" fillId="0" borderId="10" xfId="0" applyNumberFormat="1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6" borderId="21" xfId="0" applyNumberFormat="1" applyFont="1" applyFill="1" applyBorder="1" applyAlignment="1">
      <alignment horizontal="center" vertical="center" wrapText="1"/>
    </xf>
    <xf numFmtId="49" fontId="1" fillId="6" borderId="22" xfId="0" applyNumberFormat="1" applyFont="1" applyFill="1" applyBorder="1" applyAlignment="1">
      <alignment horizontal="center" vertical="center" wrapText="1"/>
    </xf>
    <xf numFmtId="49" fontId="1" fillId="6" borderId="23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left" vertical="top" wrapText="1"/>
    </xf>
    <xf numFmtId="49" fontId="5" fillId="4" borderId="0" xfId="0" applyNumberFormat="1" applyFont="1" applyFill="1" applyAlignment="1">
      <alignment horizontal="left" vertical="top" wrapText="1"/>
    </xf>
    <xf numFmtId="49" fontId="1" fillId="0" borderId="13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center" vertical="center" wrapText="1"/>
    </xf>
    <xf numFmtId="0" fontId="5" fillId="5" borderId="0" xfId="0" applyFont="1" applyFill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40D5E-74A3-4198-AE4A-98BE82486DE4}">
  <sheetPr>
    <pageSetUpPr fitToPage="1"/>
  </sheetPr>
  <dimension ref="A1:J44"/>
  <sheetViews>
    <sheetView tabSelected="1" topLeftCell="A5" zoomScale="90" zoomScaleNormal="90" zoomScalePageLayoutView="80" workbookViewId="0">
      <selection activeCell="E25" sqref="E25"/>
    </sheetView>
  </sheetViews>
  <sheetFormatPr defaultColWidth="11.42578125" defaultRowHeight="15" x14ac:dyDescent="0.2"/>
  <cols>
    <col min="1" max="1" width="13.42578125" style="43" customWidth="1"/>
    <col min="2" max="2" width="32" style="47" customWidth="1"/>
    <col min="3" max="3" width="60.85546875" style="20" customWidth="1"/>
    <col min="4" max="9" width="22.7109375" style="20" customWidth="1"/>
    <col min="10" max="10" width="53.42578125" style="20" bestFit="1" customWidth="1"/>
    <col min="11" max="16384" width="11.42578125" style="20"/>
  </cols>
  <sheetData>
    <row r="1" spans="1:10" ht="117.75" customHeight="1" x14ac:dyDescent="0.2">
      <c r="A1" s="48" t="s">
        <v>0</v>
      </c>
      <c r="B1" s="65" t="s">
        <v>46</v>
      </c>
      <c r="C1" s="65"/>
      <c r="D1" s="65"/>
      <c r="E1" s="65"/>
      <c r="F1" s="19"/>
    </row>
    <row r="3" spans="1:10" ht="15" customHeight="1" x14ac:dyDescent="0.2">
      <c r="A3" s="59" t="s">
        <v>1</v>
      </c>
      <c r="B3" s="59"/>
      <c r="C3" s="59"/>
    </row>
    <row r="4" spans="1:10" s="24" customFormat="1" ht="21.75" customHeight="1" x14ac:dyDescent="0.25">
      <c r="A4" s="21" t="s">
        <v>2</v>
      </c>
      <c r="B4" s="22" t="s">
        <v>3</v>
      </c>
      <c r="C4" s="23" t="s">
        <v>4</v>
      </c>
      <c r="D4" s="23" t="s">
        <v>5</v>
      </c>
      <c r="E4" s="23" t="s">
        <v>6</v>
      </c>
      <c r="F4" s="23" t="s">
        <v>7</v>
      </c>
      <c r="G4" s="23" t="s">
        <v>8</v>
      </c>
      <c r="H4" s="23" t="s">
        <v>9</v>
      </c>
      <c r="I4" s="23" t="s">
        <v>10</v>
      </c>
      <c r="J4" s="23" t="s">
        <v>11</v>
      </c>
    </row>
    <row r="5" spans="1:10" s="28" customFormat="1" x14ac:dyDescent="0.25">
      <c r="A5" s="25" t="s">
        <v>43</v>
      </c>
      <c r="B5" s="26" t="s">
        <v>12</v>
      </c>
      <c r="C5" s="27" t="s">
        <v>13</v>
      </c>
      <c r="D5" s="27" t="s">
        <v>14</v>
      </c>
      <c r="E5" s="27">
        <v>96813</v>
      </c>
      <c r="F5" s="27" t="s">
        <v>15</v>
      </c>
      <c r="G5" s="27" t="s">
        <v>16</v>
      </c>
      <c r="H5" s="27" t="s">
        <v>17</v>
      </c>
      <c r="I5" s="27" t="s">
        <v>18</v>
      </c>
      <c r="J5" s="27" t="s">
        <v>19</v>
      </c>
    </row>
    <row r="6" spans="1:10" s="28" customFormat="1" x14ac:dyDescent="0.25">
      <c r="A6" s="29" t="s">
        <v>20</v>
      </c>
      <c r="B6" s="30"/>
      <c r="C6" s="30"/>
      <c r="D6" s="30"/>
      <c r="E6" s="30"/>
      <c r="F6" s="30"/>
      <c r="G6" s="30"/>
      <c r="H6" s="30"/>
      <c r="I6" s="30"/>
      <c r="J6" s="30"/>
    </row>
    <row r="7" spans="1:10" s="33" customFormat="1" x14ac:dyDescent="0.25">
      <c r="A7" s="31"/>
      <c r="B7" s="32"/>
      <c r="J7" s="34"/>
    </row>
    <row r="8" spans="1:10" ht="15.75" customHeight="1" thickBot="1" x14ac:dyDescent="0.25">
      <c r="A8" s="60" t="s">
        <v>39</v>
      </c>
      <c r="B8" s="60"/>
      <c r="C8" s="60"/>
    </row>
    <row r="9" spans="1:10" s="5" customFormat="1" ht="48" thickBot="1" x14ac:dyDescent="0.3">
      <c r="A9" s="1" t="s">
        <v>21</v>
      </c>
      <c r="B9" s="2" t="s">
        <v>22</v>
      </c>
      <c r="C9" s="3" t="s">
        <v>23</v>
      </c>
      <c r="D9" s="4" t="s">
        <v>31</v>
      </c>
    </row>
    <row r="10" spans="1:10" ht="15" customHeight="1" thickBot="1" x14ac:dyDescent="0.25">
      <c r="A10" s="61" t="s">
        <v>35</v>
      </c>
      <c r="B10" s="62">
        <v>11742</v>
      </c>
      <c r="C10" s="6" t="s">
        <v>40</v>
      </c>
      <c r="D10" s="35"/>
      <c r="E10" s="36"/>
    </row>
    <row r="11" spans="1:10" x14ac:dyDescent="0.2">
      <c r="A11" s="54"/>
      <c r="B11" s="51"/>
      <c r="C11" s="6" t="s">
        <v>24</v>
      </c>
      <c r="D11" s="37">
        <f t="shared" ref="D11" si="0">0.04*D10</f>
        <v>0</v>
      </c>
    </row>
    <row r="12" spans="1:10" x14ac:dyDescent="0.2">
      <c r="A12" s="54"/>
      <c r="B12" s="51"/>
      <c r="C12" s="6" t="s">
        <v>25</v>
      </c>
      <c r="D12" s="38">
        <v>0.16</v>
      </c>
    </row>
    <row r="13" spans="1:10" x14ac:dyDescent="0.2">
      <c r="A13" s="54"/>
      <c r="B13" s="51"/>
      <c r="C13" s="6" t="s">
        <v>26</v>
      </c>
      <c r="D13" s="38">
        <v>2.5000000000000001E-2</v>
      </c>
    </row>
    <row r="14" spans="1:10" x14ac:dyDescent="0.2">
      <c r="A14" s="54"/>
      <c r="B14" s="51"/>
      <c r="C14" s="6" t="s">
        <v>42</v>
      </c>
      <c r="D14" s="38">
        <v>0.24</v>
      </c>
    </row>
    <row r="15" spans="1:10" x14ac:dyDescent="0.2">
      <c r="A15" s="54"/>
      <c r="B15" s="51"/>
      <c r="C15" s="6" t="s">
        <v>27</v>
      </c>
      <c r="D15" s="38">
        <v>1E-3</v>
      </c>
    </row>
    <row r="16" spans="1:10" x14ac:dyDescent="0.2">
      <c r="A16" s="54"/>
      <c r="B16" s="51"/>
      <c r="C16" s="6" t="s">
        <v>38</v>
      </c>
      <c r="D16" s="38">
        <v>4.2859999999999999E-3</v>
      </c>
    </row>
    <row r="17" spans="1:4" ht="16.5" thickBot="1" x14ac:dyDescent="0.3">
      <c r="A17" s="54"/>
      <c r="B17" s="51"/>
      <c r="C17" s="7" t="s">
        <v>30</v>
      </c>
      <c r="D17" s="39">
        <f>SUM(D10:D16)</f>
        <v>0.430286</v>
      </c>
    </row>
    <row r="18" spans="1:4" ht="16.5" thickBot="1" x14ac:dyDescent="0.3">
      <c r="A18" s="55"/>
      <c r="B18" s="52"/>
      <c r="C18" s="7" t="s">
        <v>32</v>
      </c>
      <c r="D18" s="49">
        <f>D17*B10</f>
        <v>5052.4182119999996</v>
      </c>
    </row>
    <row r="19" spans="1:4" ht="16.5" thickBot="1" x14ac:dyDescent="0.3">
      <c r="A19" s="8"/>
      <c r="B19" s="40"/>
      <c r="C19" s="9"/>
      <c r="D19" s="10"/>
    </row>
    <row r="20" spans="1:4" ht="15" customHeight="1" thickTop="1" thickBot="1" x14ac:dyDescent="0.25">
      <c r="A20" s="64" t="s">
        <v>36</v>
      </c>
      <c r="B20" s="63">
        <v>1600</v>
      </c>
      <c r="C20" s="11" t="s">
        <v>40</v>
      </c>
      <c r="D20" s="41"/>
    </row>
    <row r="21" spans="1:4" x14ac:dyDescent="0.2">
      <c r="A21" s="54"/>
      <c r="B21" s="51"/>
      <c r="C21" s="42" t="s">
        <v>45</v>
      </c>
      <c r="D21" s="37">
        <f>0.04*D20</f>
        <v>0</v>
      </c>
    </row>
    <row r="22" spans="1:4" x14ac:dyDescent="0.2">
      <c r="A22" s="54"/>
      <c r="B22" s="51"/>
      <c r="C22" s="6" t="s">
        <v>25</v>
      </c>
      <c r="D22" s="38">
        <v>0.16</v>
      </c>
    </row>
    <row r="23" spans="1:4" x14ac:dyDescent="0.2">
      <c r="A23" s="54"/>
      <c r="B23" s="51"/>
      <c r="C23" s="6" t="s">
        <v>26</v>
      </c>
      <c r="D23" s="38">
        <v>2.5000000000000001E-2</v>
      </c>
    </row>
    <row r="24" spans="1:4" x14ac:dyDescent="0.2">
      <c r="A24" s="54"/>
      <c r="B24" s="51"/>
      <c r="C24" s="6" t="s">
        <v>42</v>
      </c>
      <c r="D24" s="38">
        <v>0.24</v>
      </c>
    </row>
    <row r="25" spans="1:4" x14ac:dyDescent="0.2">
      <c r="A25" s="54"/>
      <c r="B25" s="51"/>
      <c r="C25" s="6" t="s">
        <v>27</v>
      </c>
      <c r="D25" s="38">
        <v>1E-3</v>
      </c>
    </row>
    <row r="26" spans="1:4" x14ac:dyDescent="0.2">
      <c r="A26" s="54"/>
      <c r="B26" s="51"/>
      <c r="C26" s="6" t="s">
        <v>38</v>
      </c>
      <c r="D26" s="38">
        <v>4.2859999999999999E-3</v>
      </c>
    </row>
    <row r="27" spans="1:4" ht="16.5" thickBot="1" x14ac:dyDescent="0.3">
      <c r="A27" s="54"/>
      <c r="B27" s="51"/>
      <c r="C27" s="7" t="s">
        <v>30</v>
      </c>
      <c r="D27" s="39">
        <f>SUM(D20:D26)</f>
        <v>0.430286</v>
      </c>
    </row>
    <row r="28" spans="1:4" ht="16.5" thickBot="1" x14ac:dyDescent="0.3">
      <c r="A28" s="55"/>
      <c r="B28" s="52"/>
      <c r="C28" s="7" t="s">
        <v>33</v>
      </c>
      <c r="D28" s="49">
        <f>D27*B20</f>
        <v>688.45759999999996</v>
      </c>
    </row>
    <row r="29" spans="1:4" ht="16.5" thickBot="1" x14ac:dyDescent="0.25">
      <c r="A29" s="56"/>
      <c r="B29" s="57"/>
      <c r="C29" s="57"/>
      <c r="D29" s="58"/>
    </row>
    <row r="30" spans="1:4" ht="15" customHeight="1" thickTop="1" thickBot="1" x14ac:dyDescent="0.25">
      <c r="A30" s="53" t="s">
        <v>37</v>
      </c>
      <c r="B30" s="50">
        <v>10460</v>
      </c>
      <c r="C30" s="12" t="s">
        <v>41</v>
      </c>
      <c r="D30" s="35"/>
    </row>
    <row r="31" spans="1:4" x14ac:dyDescent="0.2">
      <c r="A31" s="54"/>
      <c r="B31" s="51"/>
      <c r="C31" s="6" t="s">
        <v>24</v>
      </c>
      <c r="D31" s="37">
        <f t="shared" ref="D31" si="1">0.04*D30</f>
        <v>0</v>
      </c>
    </row>
    <row r="32" spans="1:4" x14ac:dyDescent="0.2">
      <c r="A32" s="54"/>
      <c r="B32" s="51"/>
      <c r="C32" s="6" t="s">
        <v>25</v>
      </c>
      <c r="D32" s="38">
        <v>0.16</v>
      </c>
    </row>
    <row r="33" spans="1:5" x14ac:dyDescent="0.2">
      <c r="A33" s="54"/>
      <c r="B33" s="51"/>
      <c r="C33" s="6" t="s">
        <v>26</v>
      </c>
      <c r="D33" s="38">
        <v>2.5000000000000001E-2</v>
      </c>
    </row>
    <row r="34" spans="1:5" x14ac:dyDescent="0.2">
      <c r="A34" s="54"/>
      <c r="B34" s="51"/>
      <c r="C34" s="6" t="s">
        <v>42</v>
      </c>
      <c r="D34" s="38">
        <v>0.24</v>
      </c>
    </row>
    <row r="35" spans="1:5" x14ac:dyDescent="0.2">
      <c r="A35" s="54"/>
      <c r="B35" s="51"/>
      <c r="C35" s="6" t="s">
        <v>27</v>
      </c>
      <c r="D35" s="38">
        <v>1E-3</v>
      </c>
    </row>
    <row r="36" spans="1:5" x14ac:dyDescent="0.2">
      <c r="A36" s="54"/>
      <c r="B36" s="51"/>
      <c r="C36" s="6" t="s">
        <v>38</v>
      </c>
      <c r="D36" s="38">
        <v>4.2859999999999999E-3</v>
      </c>
    </row>
    <row r="37" spans="1:5" ht="16.5" thickBot="1" x14ac:dyDescent="0.3">
      <c r="A37" s="54"/>
      <c r="B37" s="51"/>
      <c r="C37" s="13" t="s">
        <v>30</v>
      </c>
      <c r="D37" s="39">
        <f>SUM(D30:D36)</f>
        <v>0.430286</v>
      </c>
    </row>
    <row r="38" spans="1:5" ht="16.5" thickBot="1" x14ac:dyDescent="0.3">
      <c r="A38" s="55"/>
      <c r="B38" s="52"/>
      <c r="C38" s="13" t="s">
        <v>34</v>
      </c>
      <c r="D38" s="49">
        <f>D37*B30</f>
        <v>4500.7915599999997</v>
      </c>
    </row>
    <row r="40" spans="1:5" ht="16.5" thickBot="1" x14ac:dyDescent="0.3">
      <c r="B40" s="14"/>
      <c r="C40" s="44" t="s">
        <v>28</v>
      </c>
      <c r="D40" s="45">
        <f>D18+D28+D38</f>
        <v>10241.667372</v>
      </c>
      <c r="E40" s="36"/>
    </row>
    <row r="41" spans="1:5" ht="16.5" thickTop="1" x14ac:dyDescent="0.25">
      <c r="A41" s="15"/>
      <c r="B41" s="15"/>
      <c r="C41" s="46" t="s">
        <v>44</v>
      </c>
    </row>
    <row r="42" spans="1:5" ht="15.75" x14ac:dyDescent="0.25">
      <c r="A42" s="15"/>
      <c r="B42" s="15"/>
    </row>
    <row r="43" spans="1:5" x14ac:dyDescent="0.2">
      <c r="B43" s="16"/>
      <c r="C43" s="17"/>
      <c r="D43" s="17"/>
    </row>
    <row r="44" spans="1:5" x14ac:dyDescent="0.2">
      <c r="A44" s="18"/>
      <c r="B44" s="16"/>
      <c r="D44" s="20" t="s">
        <v>29</v>
      </c>
    </row>
  </sheetData>
  <sheetProtection algorithmName="SHA-512" hashValue="/zwCyseT2iJ925/uIEE17QBgYbFqzGgIew47Gubv4uBnKrtwD/ckWN8ZYeJHGtzZsHJNMLcqOxB2BHT8Ppq0VQ==" saltValue="HADTsgNsjGzuAfOGWerNTA==" spinCount="100000" sheet="1" objects="1" scenarios="1"/>
  <protectedRanges>
    <protectedRange sqref="D30" name="Range4"/>
    <protectedRange sqref="D20" name="Range3"/>
    <protectedRange sqref="D10" name="Range2"/>
    <protectedRange sqref="B6:J6" name="Range1"/>
  </protectedRanges>
  <mergeCells count="10">
    <mergeCell ref="B1:E1"/>
    <mergeCell ref="B30:B38"/>
    <mergeCell ref="A30:A38"/>
    <mergeCell ref="A29:D29"/>
    <mergeCell ref="A3:C3"/>
    <mergeCell ref="A8:C8"/>
    <mergeCell ref="A10:A18"/>
    <mergeCell ref="B10:B18"/>
    <mergeCell ref="B20:B28"/>
    <mergeCell ref="A20:A28"/>
  </mergeCells>
  <pageMargins left="0.7" right="0.7" top="0.75" bottom="0.75" header="0.3" footer="0.3"/>
  <pageSetup scale="41" orientation="landscape" r:id="rId1"/>
  <headerFooter>
    <oddHeader>&amp;C&amp;"Arial,Bold"&amp;12Fleet Credit Cards for Molokai</oddHeader>
    <oddFooter>&amp;L&amp;"Arial,Bold"&amp;12OFFER FORM&amp;C&amp;"Arial,Bold"&amp;12OF3&amp;R&amp;"Arial,Bold"&amp;12IFB No. 26007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2" ma:contentTypeDescription="Create a new document." ma:contentTypeScope="" ma:versionID="e2917cf6a7dff3424242d207e8cb70eb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80ca74515dd46615fa6a1d0383a5e62a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  <xsd:element ref="ns2:Contract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  <xsd:element name="ContractType" ma:index="25" nillable="true" ma:displayName="Contract Type" ma:format="Dropdown" ma:internalName="ContractType">
      <xsd:simpleType>
        <xsd:restriction base="dms:Choice">
          <xsd:enumeration value="NASPO ValuePoint"/>
          <xsd:enumeration value="NASPO ValuePoint/RFx Premier"/>
          <xsd:enumeration value="Sourcewell"/>
          <xsd:enumeration value="Department of Education (DOE)"/>
          <xsd:enumeration value="State Procurement Office"/>
          <xsd:enumeration value="State of Washington"/>
          <xsd:enumeration value="MMCAP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ractType xmlns="9077f448-cd90-4932-a4a9-336ebb8ac7ff" xsi:nil="true"/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07A46E8-5A0D-4E08-B18D-1FD4AB910E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3D2B56-D8FD-436B-8275-DAF88DD7C22C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E83A41FB-3BB6-46F5-A43A-956B62BC224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OF3 Molokai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Nekomoto, Kelli R L</dc:creator>
  <cp:keywords/>
  <dc:description/>
  <cp:lastModifiedBy>Nekomoto, Kelli R L</cp:lastModifiedBy>
  <cp:revision/>
  <cp:lastPrinted>2026-05-05T22:46:05Z</cp:lastPrinted>
  <dcterms:created xsi:type="dcterms:W3CDTF">2026-04-17T19:01:29Z</dcterms:created>
  <dcterms:modified xsi:type="dcterms:W3CDTF">2026-05-08T22:28:39Z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MediaServiceImageTags">
    <vt:lpwstr/>
  </property>
</Properties>
</file>